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80" windowHeight="5010" activeTab="0"/>
  </bookViews>
  <sheets>
    <sheet name="Jahresübersicht" sheetId="1" r:id="rId1"/>
    <sheet name="Abschluß 31.12." sheetId="2" r:id="rId2"/>
  </sheets>
  <definedNames/>
  <calcPr fullCalcOnLoad="1"/>
</workbook>
</file>

<file path=xl/sharedStrings.xml><?xml version="1.0" encoding="utf-8"?>
<sst xmlns="http://schemas.openxmlformats.org/spreadsheetml/2006/main" count="225" uniqueCount="109">
  <si>
    <t>1.</t>
  </si>
  <si>
    <t>Budget</t>
  </si>
  <si>
    <t>2.</t>
  </si>
  <si>
    <t>4.</t>
  </si>
  <si>
    <t>Lehrunterlagen</t>
  </si>
  <si>
    <t>5.</t>
  </si>
  <si>
    <t>Publikationen</t>
  </si>
  <si>
    <t>6.</t>
  </si>
  <si>
    <t>7.</t>
  </si>
  <si>
    <t>8.</t>
  </si>
  <si>
    <t>zusammen</t>
  </si>
  <si>
    <t>Auszahlung</t>
  </si>
  <si>
    <t>Vortragshonorare</t>
  </si>
  <si>
    <t>Restbetrag</t>
  </si>
  <si>
    <t>Reisespesen</t>
  </si>
  <si>
    <t xml:space="preserve">Ausgaben zusammen </t>
  </si>
  <si>
    <t>Dr. Hirt - Tlapak</t>
  </si>
  <si>
    <t>Prof. Rotter</t>
  </si>
  <si>
    <t>Dr. Buckova</t>
  </si>
  <si>
    <t>Dr. Premm</t>
  </si>
  <si>
    <t>Dr. Bachner</t>
  </si>
  <si>
    <t>Jahr 2002</t>
  </si>
  <si>
    <t>Kosten</t>
  </si>
  <si>
    <t>Belege</t>
  </si>
  <si>
    <t>Aufenthalt - Doz. Pokorna</t>
  </si>
  <si>
    <t>Aufenthalt - Prof. Bejcek</t>
  </si>
  <si>
    <t>Aufenthalt - Doz. Fiala</t>
  </si>
  <si>
    <r>
      <t xml:space="preserve">Kostenabrechnung  </t>
    </r>
    <r>
      <rPr>
        <b/>
        <sz val="10"/>
        <rFont val="Times New Roman"/>
        <family val="1"/>
      </rPr>
      <t>"</t>
    </r>
    <r>
      <rPr>
        <b/>
        <sz val="12"/>
        <rFont val="Times New Roman"/>
        <family val="1"/>
      </rPr>
      <t>Aktion Österreich - Tschechien</t>
    </r>
    <r>
      <rPr>
        <b/>
        <sz val="10"/>
        <rFont val="Times New Roman"/>
        <family val="1"/>
      </rPr>
      <t xml:space="preserve">" </t>
    </r>
    <r>
      <rPr>
        <b/>
        <sz val="12"/>
        <rFont val="Times New Roman"/>
        <family val="1"/>
      </rPr>
      <t>- Projekt ÖRS</t>
    </r>
  </si>
  <si>
    <t xml:space="preserve">Nr. </t>
  </si>
  <si>
    <t>Mag. Petsch  (Dor)</t>
  </si>
  <si>
    <t>Dr. Buckova (Dor.)</t>
  </si>
  <si>
    <t>Mag.I. Bauer - Mitter.</t>
  </si>
  <si>
    <t>Mag.K. Bauer - Mitter.</t>
  </si>
  <si>
    <t>Prof. Bydlinski</t>
  </si>
  <si>
    <t>Mag. Masurova</t>
  </si>
  <si>
    <t>Dr.Buckova</t>
  </si>
  <si>
    <t>5b</t>
  </si>
  <si>
    <t>6b</t>
  </si>
  <si>
    <t>7b</t>
  </si>
  <si>
    <t>8b</t>
  </si>
  <si>
    <t>9b</t>
  </si>
  <si>
    <t xml:space="preserve">10b </t>
  </si>
  <si>
    <t>Mag. Bauer - Mitter.</t>
  </si>
  <si>
    <t>11b</t>
  </si>
  <si>
    <t>12b</t>
  </si>
  <si>
    <t>13b</t>
  </si>
  <si>
    <t>14b</t>
  </si>
  <si>
    <t>15b</t>
  </si>
  <si>
    <t>16b</t>
  </si>
  <si>
    <t>Management Book</t>
  </si>
  <si>
    <t>SEVT</t>
  </si>
  <si>
    <t>C.H. Beck</t>
  </si>
  <si>
    <t>Prof. Doralt</t>
  </si>
  <si>
    <t>PF</t>
  </si>
  <si>
    <t>WVF</t>
  </si>
  <si>
    <t>Blok</t>
  </si>
  <si>
    <t>G+H</t>
  </si>
  <si>
    <t>J</t>
  </si>
  <si>
    <t>D</t>
  </si>
  <si>
    <t>F</t>
  </si>
  <si>
    <t>K</t>
  </si>
  <si>
    <t>Sondervortrag</t>
  </si>
  <si>
    <t>Stunden</t>
  </si>
  <si>
    <t>Reisekosten</t>
  </si>
  <si>
    <t xml:space="preserve">Mag. Petsch  </t>
  </si>
  <si>
    <t xml:space="preserve">Dr. Buckova </t>
  </si>
  <si>
    <t>Datum</t>
  </si>
  <si>
    <t>Bezeichnung</t>
  </si>
  <si>
    <t>Handelsrecht</t>
  </si>
  <si>
    <t>Name</t>
  </si>
  <si>
    <t>Zimmermannova</t>
  </si>
  <si>
    <t>Zavodsky</t>
  </si>
  <si>
    <t>Wirtschaftsgesetze</t>
  </si>
  <si>
    <t>Manz</t>
  </si>
  <si>
    <t>HGB</t>
  </si>
  <si>
    <t>Management Book Serv.</t>
  </si>
  <si>
    <t>Kodex - Zivilverfahren</t>
  </si>
  <si>
    <t>BGB; Buchführung</t>
  </si>
  <si>
    <t>Doz. Pokorna</t>
  </si>
  <si>
    <t xml:space="preserve"> Wiss. Aufenthalte</t>
  </si>
  <si>
    <t>InsolvenzR.</t>
  </si>
  <si>
    <t>FinanzR.</t>
  </si>
  <si>
    <t>Unternehmen.</t>
  </si>
  <si>
    <t>WertpapierR.</t>
  </si>
  <si>
    <t>GesellschaftR.</t>
  </si>
  <si>
    <t>A</t>
  </si>
  <si>
    <t>Dr.Ton</t>
  </si>
  <si>
    <t>Prof. Schauer</t>
  </si>
  <si>
    <t>C</t>
  </si>
  <si>
    <t>B1</t>
  </si>
  <si>
    <t>B2</t>
  </si>
  <si>
    <t>Dr. Ton</t>
  </si>
  <si>
    <t xml:space="preserve">Prof. Bydlinski </t>
  </si>
  <si>
    <t>Projekt "Österreichische Rechtsschule in Brünn"  (Pr. Nr. 35 p 11)</t>
  </si>
  <si>
    <t>Vorschau zum 31.12.2003</t>
  </si>
  <si>
    <t>Dr. Munkova - Überset.</t>
  </si>
  <si>
    <t>*</t>
  </si>
  <si>
    <t>* noch geplante Ausgaben zum 31.12.2003</t>
  </si>
  <si>
    <t>*PF</t>
  </si>
  <si>
    <t>3.</t>
  </si>
  <si>
    <t>Glosar + Inhaltsverz..</t>
  </si>
  <si>
    <t>Glosar + Inhaltsverz.</t>
  </si>
  <si>
    <t xml:space="preserve">Präsentation </t>
  </si>
  <si>
    <t>WVF MU</t>
  </si>
  <si>
    <t>Kapital - Personengesellsch.</t>
  </si>
  <si>
    <t>Bürgerliches Recht</t>
  </si>
  <si>
    <t>Abrechnung  "Aktion Österreich - Tschechien"</t>
  </si>
  <si>
    <t xml:space="preserve">auf das Honorar für seine Vortragstätigkeit an der JF MU und der WVF MU verzichtet hat. </t>
  </si>
  <si>
    <t xml:space="preserve">Der budgetierte Finanzbetrag für Vortragshonorare wird in diesem Jahr nicht vollständig erschöpft, da Herr Prof. Doralt 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</si>
</sst>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-[$€-2]\ * #,##0.00_-;\-[$€-2]\ * #,##0.00_-;_-[$€-2]\ * &quot;-&quot;??_-"/>
    <numFmt numFmtId="179" formatCode="_-[$€-2]\ * #,##0.00_-;\-[$€-2]\ * #,##0.00_-;_-[$€-2]\ * &quot;-&quot;??_-;_-@_-"/>
  </numFmts>
  <fonts count="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178" fontId="1" fillId="0" borderId="0" xfId="18" applyFont="1" applyFill="1" applyBorder="1" applyAlignment="1">
      <alignment/>
    </xf>
    <xf numFmtId="4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14" fontId="6" fillId="0" borderId="6" xfId="0" applyNumberFormat="1" applyFont="1" applyBorder="1" applyAlignment="1">
      <alignment horizontal="left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8" fontId="5" fillId="0" borderId="1" xfId="18" applyFont="1" applyBorder="1" applyAlignment="1">
      <alignment/>
    </xf>
    <xf numFmtId="0" fontId="5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179" fontId="7" fillId="2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78" fontId="0" fillId="0" borderId="12" xfId="18" applyFont="1" applyBorder="1" applyAlignment="1">
      <alignment/>
    </xf>
    <xf numFmtId="178" fontId="0" fillId="0" borderId="1" xfId="18" applyFont="1" applyBorder="1" applyAlignment="1">
      <alignment/>
    </xf>
    <xf numFmtId="178" fontId="0" fillId="0" borderId="1" xfId="18" applyFill="1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4" xfId="0" applyFill="1" applyBorder="1" applyAlignment="1">
      <alignment/>
    </xf>
    <xf numFmtId="178" fontId="0" fillId="0" borderId="14" xfId="18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178" fontId="5" fillId="2" borderId="17" xfId="18" applyFont="1" applyFill="1" applyBorder="1" applyAlignment="1">
      <alignment/>
    </xf>
    <xf numFmtId="0" fontId="6" fillId="0" borderId="18" xfId="0" applyFont="1" applyBorder="1" applyAlignment="1">
      <alignment/>
    </xf>
    <xf numFmtId="178" fontId="5" fillId="0" borderId="18" xfId="18" applyFont="1" applyBorder="1" applyAlignment="1">
      <alignment/>
    </xf>
    <xf numFmtId="178" fontId="0" fillId="0" borderId="14" xfId="18" applyFont="1" applyBorder="1" applyAlignment="1">
      <alignment/>
    </xf>
    <xf numFmtId="0" fontId="5" fillId="2" borderId="17" xfId="0" applyFont="1" applyFill="1" applyBorder="1" applyAlignment="1">
      <alignment/>
    </xf>
    <xf numFmtId="178" fontId="5" fillId="2" borderId="17" xfId="18" applyFont="1" applyFill="1" applyBorder="1" applyAlignment="1">
      <alignment/>
    </xf>
    <xf numFmtId="0" fontId="6" fillId="0" borderId="19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178" fontId="0" fillId="0" borderId="1" xfId="18" applyFont="1" applyFill="1" applyBorder="1" applyAlignment="1">
      <alignment/>
    </xf>
    <xf numFmtId="178" fontId="6" fillId="0" borderId="1" xfId="18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78" fontId="0" fillId="0" borderId="1" xfId="18" applyFont="1" applyFill="1" applyBorder="1" applyAlignment="1">
      <alignment/>
    </xf>
    <xf numFmtId="178" fontId="0" fillId="0" borderId="1" xfId="18" applyFill="1" applyBorder="1" applyAlignment="1">
      <alignment horizontal="right"/>
    </xf>
    <xf numFmtId="0" fontId="0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22" xfId="0" applyFont="1" applyBorder="1" applyAlignment="1">
      <alignment/>
    </xf>
    <xf numFmtId="0" fontId="0" fillId="0" borderId="13" xfId="0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14" fontId="6" fillId="0" borderId="24" xfId="0" applyNumberFormat="1" applyFont="1" applyBorder="1" applyAlignment="1">
      <alignment horizontal="left"/>
    </xf>
    <xf numFmtId="178" fontId="5" fillId="0" borderId="18" xfId="18" applyFont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6" fillId="0" borderId="25" xfId="0" applyFont="1" applyBorder="1" applyAlignment="1">
      <alignment/>
    </xf>
    <xf numFmtId="178" fontId="5" fillId="0" borderId="25" xfId="18" applyFont="1" applyBorder="1" applyAlignment="1">
      <alignment/>
    </xf>
    <xf numFmtId="0" fontId="6" fillId="0" borderId="26" xfId="0" applyFont="1" applyBorder="1" applyAlignment="1">
      <alignment horizontal="center"/>
    </xf>
    <xf numFmtId="0" fontId="5" fillId="0" borderId="25" xfId="0" applyFont="1" applyFill="1" applyBorder="1" applyAlignment="1">
      <alignment/>
    </xf>
    <xf numFmtId="178" fontId="5" fillId="0" borderId="25" xfId="18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178" fontId="5" fillId="0" borderId="27" xfId="18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/>
    </xf>
    <xf numFmtId="0" fontId="5" fillId="2" borderId="30" xfId="0" applyFont="1" applyFill="1" applyBorder="1" applyAlignment="1">
      <alignment/>
    </xf>
    <xf numFmtId="178" fontId="5" fillId="2" borderId="30" xfId="18" applyFont="1" applyFill="1" applyBorder="1" applyAlignment="1">
      <alignment/>
    </xf>
    <xf numFmtId="0" fontId="6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6" fillId="0" borderId="27" xfId="0" applyFont="1" applyBorder="1" applyAlignment="1">
      <alignment/>
    </xf>
    <xf numFmtId="0" fontId="6" fillId="0" borderId="33" xfId="0" applyFont="1" applyBorder="1" applyAlignment="1">
      <alignment/>
    </xf>
    <xf numFmtId="0" fontId="0" fillId="0" borderId="12" xfId="0" applyBorder="1" applyAlignment="1">
      <alignment/>
    </xf>
    <xf numFmtId="178" fontId="5" fillId="0" borderId="27" xfId="18" applyFont="1" applyBorder="1" applyAlignment="1">
      <alignment/>
    </xf>
    <xf numFmtId="0" fontId="6" fillId="0" borderId="28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6" xfId="0" applyFont="1" applyBorder="1" applyAlignment="1">
      <alignment horizontal="center"/>
    </xf>
    <xf numFmtId="14" fontId="0" fillId="0" borderId="35" xfId="0" applyNumberFormat="1" applyFont="1" applyBorder="1" applyAlignment="1">
      <alignment horizontal="center"/>
    </xf>
    <xf numFmtId="14" fontId="0" fillId="0" borderId="35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4" fontId="4" fillId="0" borderId="1" xfId="0" applyNumberFormat="1" applyFont="1" applyBorder="1" applyAlignment="1">
      <alignment/>
    </xf>
    <xf numFmtId="178" fontId="4" fillId="0" borderId="1" xfId="18" applyFont="1" applyBorder="1" applyAlignment="1">
      <alignment/>
    </xf>
    <xf numFmtId="0" fontId="4" fillId="0" borderId="1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178" fontId="4" fillId="2" borderId="16" xfId="18" applyFont="1" applyFill="1" applyBorder="1" applyAlignment="1">
      <alignment/>
    </xf>
    <xf numFmtId="178" fontId="4" fillId="2" borderId="17" xfId="18" applyFont="1" applyFill="1" applyBorder="1" applyAlignment="1">
      <alignment/>
    </xf>
    <xf numFmtId="179" fontId="4" fillId="2" borderId="19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12" xfId="0" applyFont="1" applyFill="1" applyBorder="1" applyAlignment="1">
      <alignment/>
    </xf>
    <xf numFmtId="14" fontId="0" fillId="0" borderId="37" xfId="0" applyNumberFormat="1" applyFont="1" applyBorder="1" applyAlignment="1">
      <alignment horizontal="center"/>
    </xf>
    <xf numFmtId="0" fontId="0" fillId="0" borderId="38" xfId="0" applyFont="1" applyBorder="1" applyAlignment="1">
      <alignment/>
    </xf>
    <xf numFmtId="178" fontId="4" fillId="0" borderId="14" xfId="18" applyFont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6" xfId="0" applyFont="1" applyBorder="1" applyAlignment="1">
      <alignment/>
    </xf>
    <xf numFmtId="0" fontId="4" fillId="0" borderId="3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179" fontId="4" fillId="2" borderId="11" xfId="0" applyNumberFormat="1" applyFont="1" applyFill="1" applyBorder="1" applyAlignment="1">
      <alignment/>
    </xf>
    <xf numFmtId="0" fontId="0" fillId="0" borderId="37" xfId="0" applyFont="1" applyBorder="1" applyAlignment="1">
      <alignment/>
    </xf>
    <xf numFmtId="178" fontId="4" fillId="0" borderId="38" xfId="18" applyFont="1" applyBorder="1" applyAlignment="1">
      <alignment/>
    </xf>
    <xf numFmtId="0" fontId="4" fillId="0" borderId="6" xfId="0" applyFont="1" applyBorder="1" applyAlignment="1">
      <alignment/>
    </xf>
    <xf numFmtId="178" fontId="4" fillId="0" borderId="1" xfId="18" applyFont="1" applyFill="1" applyBorder="1" applyAlignment="1">
      <alignment/>
    </xf>
    <xf numFmtId="178" fontId="4" fillId="0" borderId="1" xfId="18" applyFont="1" applyFill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23" xfId="0" applyFont="1" applyFill="1" applyBorder="1" applyAlignment="1">
      <alignment/>
    </xf>
    <xf numFmtId="178" fontId="4" fillId="0" borderId="14" xfId="18" applyFont="1" applyFill="1" applyBorder="1" applyAlignment="1">
      <alignment/>
    </xf>
    <xf numFmtId="178" fontId="4" fillId="0" borderId="6" xfId="18" applyFont="1" applyFill="1" applyBorder="1" applyAlignment="1">
      <alignment/>
    </xf>
    <xf numFmtId="0" fontId="0" fillId="0" borderId="25" xfId="0" applyFont="1" applyBorder="1" applyAlignment="1">
      <alignment/>
    </xf>
    <xf numFmtId="0" fontId="4" fillId="0" borderId="24" xfId="0" applyFont="1" applyFill="1" applyBorder="1" applyAlignment="1">
      <alignment/>
    </xf>
    <xf numFmtId="178" fontId="4" fillId="0" borderId="18" xfId="18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8" fontId="4" fillId="2" borderId="22" xfId="0" applyNumberFormat="1" applyFont="1" applyFill="1" applyBorder="1" applyAlignment="1">
      <alignment/>
    </xf>
    <xf numFmtId="178" fontId="4" fillId="2" borderId="39" xfId="18" applyFont="1" applyFill="1" applyBorder="1" applyAlignment="1">
      <alignment/>
    </xf>
    <xf numFmtId="179" fontId="4" fillId="2" borderId="3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2" borderId="11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4" fontId="4" fillId="0" borderId="12" xfId="0" applyNumberFormat="1" applyFont="1" applyBorder="1" applyAlignment="1">
      <alignment/>
    </xf>
    <xf numFmtId="178" fontId="4" fillId="0" borderId="12" xfId="18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179" fontId="4" fillId="0" borderId="13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179" fontId="4" fillId="0" borderId="3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178" fontId="4" fillId="0" borderId="43" xfId="18" applyFont="1" applyFill="1" applyBorder="1" applyAlignment="1">
      <alignment/>
    </xf>
    <xf numFmtId="178" fontId="4" fillId="0" borderId="41" xfId="18" applyFont="1" applyFill="1" applyBorder="1" applyAlignment="1">
      <alignment/>
    </xf>
    <xf numFmtId="179" fontId="4" fillId="0" borderId="44" xfId="0" applyNumberFormat="1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4" fontId="0" fillId="0" borderId="38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41" xfId="0" applyBorder="1" applyAlignment="1">
      <alignment/>
    </xf>
    <xf numFmtId="178" fontId="8" fillId="0" borderId="1" xfId="18" applyFont="1" applyBorder="1" applyAlignment="1">
      <alignment/>
    </xf>
    <xf numFmtId="14" fontId="0" fillId="0" borderId="45" xfId="0" applyNumberFormat="1" applyFont="1" applyBorder="1" applyAlignment="1">
      <alignment horizontal="center"/>
    </xf>
    <xf numFmtId="178" fontId="4" fillId="0" borderId="12" xfId="18" applyFont="1" applyBorder="1" applyAlignment="1">
      <alignment/>
    </xf>
    <xf numFmtId="178" fontId="8" fillId="0" borderId="41" xfId="18" applyFont="1" applyBorder="1" applyAlignment="1">
      <alignment/>
    </xf>
    <xf numFmtId="178" fontId="8" fillId="0" borderId="38" xfId="18" applyFont="1" applyFill="1" applyBorder="1" applyAlignment="1">
      <alignment/>
    </xf>
    <xf numFmtId="178" fontId="8" fillId="0" borderId="14" xfId="18" applyFont="1" applyFill="1" applyBorder="1" applyAlignment="1">
      <alignment/>
    </xf>
    <xf numFmtId="4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4" fillId="0" borderId="44" xfId="0" applyFont="1" applyBorder="1" applyAlignment="1">
      <alignment/>
    </xf>
    <xf numFmtId="0" fontId="4" fillId="0" borderId="1" xfId="0" applyFont="1" applyBorder="1" applyAlignment="1">
      <alignment/>
    </xf>
    <xf numFmtId="0" fontId="8" fillId="0" borderId="41" xfId="0" applyFont="1" applyBorder="1" applyAlignment="1">
      <alignment horizontal="center"/>
    </xf>
    <xf numFmtId="0" fontId="0" fillId="0" borderId="38" xfId="0" applyFont="1" applyFill="1" applyBorder="1" applyAlignment="1">
      <alignment/>
    </xf>
    <xf numFmtId="178" fontId="8" fillId="0" borderId="1" xfId="18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8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178" fontId="8" fillId="0" borderId="18" xfId="18" applyFont="1" applyBorder="1" applyAlignment="1">
      <alignment/>
    </xf>
    <xf numFmtId="0" fontId="4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7" xfId="0" applyFont="1" applyBorder="1" applyAlignment="1">
      <alignment/>
    </xf>
    <xf numFmtId="0" fontId="8" fillId="0" borderId="47" xfId="0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34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78" fontId="4" fillId="2" borderId="15" xfId="0" applyNumberFormat="1" applyFont="1" applyFill="1" applyBorder="1" applyAlignment="1">
      <alignment/>
    </xf>
    <xf numFmtId="14" fontId="8" fillId="0" borderId="35" xfId="0" applyNumberFormat="1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18" xfId="0" applyFont="1" applyFill="1" applyBorder="1" applyAlignment="1">
      <alignment/>
    </xf>
    <xf numFmtId="4" fontId="8" fillId="0" borderId="18" xfId="0" applyNumberFormat="1" applyFont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8" fillId="0" borderId="24" xfId="0" applyFont="1" applyBorder="1" applyAlignment="1">
      <alignment/>
    </xf>
    <xf numFmtId="0" fontId="8" fillId="0" borderId="38" xfId="0" applyFont="1" applyFill="1" applyBorder="1" applyAlignment="1">
      <alignment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/>
    </xf>
    <xf numFmtId="179" fontId="0" fillId="0" borderId="0" xfId="0" applyNumberFormat="1" applyAlignment="1">
      <alignment/>
    </xf>
    <xf numFmtId="14" fontId="8" fillId="0" borderId="34" xfId="0" applyNumberFormat="1" applyFont="1" applyBorder="1" applyAlignment="1">
      <alignment horizontal="center"/>
    </xf>
    <xf numFmtId="14" fontId="8" fillId="0" borderId="46" xfId="0" applyNumberFormat="1" applyFont="1" applyBorder="1" applyAlignment="1">
      <alignment horizontal="center"/>
    </xf>
    <xf numFmtId="179" fontId="4" fillId="2" borderId="36" xfId="0" applyNumberFormat="1" applyFont="1" applyFill="1" applyBorder="1" applyAlignment="1">
      <alignment/>
    </xf>
    <xf numFmtId="179" fontId="4" fillId="2" borderId="48" xfId="0" applyNumberFormat="1" applyFont="1" applyFill="1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="75" zoomScaleNormal="75" workbookViewId="0" topLeftCell="A1">
      <selection activeCell="I73" sqref="I73"/>
    </sheetView>
  </sheetViews>
  <sheetFormatPr defaultColWidth="11.421875" defaultRowHeight="12.75"/>
  <cols>
    <col min="1" max="1" width="5.7109375" style="0" customWidth="1"/>
    <col min="2" max="2" width="21.00390625" style="0" customWidth="1"/>
    <col min="3" max="3" width="12.57421875" style="0" customWidth="1"/>
    <col min="4" max="4" width="11.140625" style="0" customWidth="1"/>
    <col min="5" max="6" width="15.140625" style="0" customWidth="1"/>
    <col min="7" max="7" width="15.140625" style="0" bestFit="1" customWidth="1"/>
    <col min="10" max="10" width="12.00390625" style="0" bestFit="1" customWidth="1"/>
  </cols>
  <sheetData>
    <row r="1" spans="1:5" ht="18" customHeight="1">
      <c r="A1" s="4" t="s">
        <v>93</v>
      </c>
      <c r="B1" s="4"/>
      <c r="C1" s="4"/>
      <c r="D1" s="4"/>
      <c r="E1" s="4"/>
    </row>
    <row r="2" spans="1:7" ht="19.5" customHeight="1">
      <c r="A2" s="4" t="s">
        <v>106</v>
      </c>
      <c r="B2" s="4"/>
      <c r="C2" s="4"/>
      <c r="D2" s="4"/>
      <c r="E2" s="4"/>
      <c r="F2" s="4"/>
      <c r="G2" s="4"/>
    </row>
    <row r="3" spans="1:7" ht="24" customHeight="1" thickBot="1">
      <c r="A3" s="4" t="s">
        <v>94</v>
      </c>
      <c r="B3" s="4"/>
      <c r="C3" s="95"/>
      <c r="D3" s="95"/>
      <c r="E3" s="3" t="s">
        <v>1</v>
      </c>
      <c r="F3" s="3" t="s">
        <v>11</v>
      </c>
      <c r="G3" s="3" t="s">
        <v>13</v>
      </c>
    </row>
    <row r="4" spans="1:7" ht="13.5" thickBot="1">
      <c r="A4" s="114" t="s">
        <v>0</v>
      </c>
      <c r="B4" s="156" t="s">
        <v>12</v>
      </c>
      <c r="C4" s="102" t="s">
        <v>55</v>
      </c>
      <c r="D4" s="156" t="s">
        <v>62</v>
      </c>
      <c r="E4" s="104">
        <v>12208</v>
      </c>
      <c r="F4" s="104">
        <f>SUM(F5:F20)</f>
        <v>7324.799999999998</v>
      </c>
      <c r="G4" s="105">
        <f>E4-F4</f>
        <v>4883.200000000002</v>
      </c>
    </row>
    <row r="5" spans="1:7" ht="12.75">
      <c r="A5" s="139" t="s">
        <v>53</v>
      </c>
      <c r="B5" s="107" t="s">
        <v>16</v>
      </c>
      <c r="C5" s="140" t="s">
        <v>56</v>
      </c>
      <c r="D5" s="140">
        <v>14</v>
      </c>
      <c r="E5" s="141"/>
      <c r="F5" s="142">
        <f>D5*43.6</f>
        <v>610.4</v>
      </c>
      <c r="G5" s="143"/>
    </row>
    <row r="6" spans="1:7" ht="12.75">
      <c r="A6" s="53" t="s">
        <v>53</v>
      </c>
      <c r="B6" s="91" t="s">
        <v>32</v>
      </c>
      <c r="C6" s="96" t="s">
        <v>57</v>
      </c>
      <c r="D6" s="96">
        <v>8</v>
      </c>
      <c r="E6" s="97"/>
      <c r="F6" s="98">
        <f aca="true" t="shared" si="0" ref="F6:F15">D6*43.6</f>
        <v>348.8</v>
      </c>
      <c r="G6" s="113"/>
    </row>
    <row r="7" spans="1:7" ht="12.75">
      <c r="A7" s="53" t="s">
        <v>53</v>
      </c>
      <c r="B7" s="91" t="s">
        <v>31</v>
      </c>
      <c r="C7" s="96" t="s">
        <v>58</v>
      </c>
      <c r="D7" s="96">
        <v>14</v>
      </c>
      <c r="E7" s="97"/>
      <c r="F7" s="98">
        <f t="shared" si="0"/>
        <v>610.4</v>
      </c>
      <c r="G7" s="113"/>
    </row>
    <row r="8" spans="1:7" ht="12.75">
      <c r="A8" s="53" t="s">
        <v>53</v>
      </c>
      <c r="B8" s="91" t="s">
        <v>20</v>
      </c>
      <c r="C8" s="96" t="s">
        <v>59</v>
      </c>
      <c r="D8" s="96">
        <v>6</v>
      </c>
      <c r="E8" s="97"/>
      <c r="F8" s="98">
        <f t="shared" si="0"/>
        <v>261.6</v>
      </c>
      <c r="G8" s="113"/>
    </row>
    <row r="9" spans="1:7" ht="12.75">
      <c r="A9" s="53" t="s">
        <v>53</v>
      </c>
      <c r="B9" s="91" t="s">
        <v>17</v>
      </c>
      <c r="C9" s="96" t="s">
        <v>60</v>
      </c>
      <c r="D9" s="96">
        <v>8</v>
      </c>
      <c r="E9" s="97"/>
      <c r="F9" s="98">
        <f t="shared" si="0"/>
        <v>348.8</v>
      </c>
      <c r="G9" s="113"/>
    </row>
    <row r="10" spans="1:7" ht="12.75">
      <c r="A10" s="53" t="s">
        <v>53</v>
      </c>
      <c r="B10" s="91" t="s">
        <v>33</v>
      </c>
      <c r="C10" s="159" t="s">
        <v>61</v>
      </c>
      <c r="D10" s="96">
        <v>4</v>
      </c>
      <c r="E10" s="97"/>
      <c r="F10" s="98">
        <f t="shared" si="0"/>
        <v>174.4</v>
      </c>
      <c r="G10" s="113"/>
    </row>
    <row r="11" spans="1:7" ht="12.75">
      <c r="A11" s="53" t="s">
        <v>54</v>
      </c>
      <c r="B11" s="7" t="s">
        <v>20</v>
      </c>
      <c r="C11" s="7" t="s">
        <v>83</v>
      </c>
      <c r="D11" s="96">
        <v>6</v>
      </c>
      <c r="E11" s="97"/>
      <c r="F11" s="98">
        <f t="shared" si="0"/>
        <v>261.6</v>
      </c>
      <c r="G11" s="113"/>
    </row>
    <row r="12" spans="1:7" ht="12.75">
      <c r="A12" s="53" t="s">
        <v>54</v>
      </c>
      <c r="B12" s="7" t="s">
        <v>18</v>
      </c>
      <c r="C12" s="7" t="s">
        <v>68</v>
      </c>
      <c r="D12" s="96">
        <v>6</v>
      </c>
      <c r="E12" s="97"/>
      <c r="F12" s="98">
        <f t="shared" si="0"/>
        <v>261.6</v>
      </c>
      <c r="G12" s="113"/>
    </row>
    <row r="13" spans="1:7" ht="12.75">
      <c r="A13" s="53" t="s">
        <v>54</v>
      </c>
      <c r="B13" s="7" t="s">
        <v>18</v>
      </c>
      <c r="C13" s="7" t="s">
        <v>84</v>
      </c>
      <c r="D13" s="96">
        <v>6</v>
      </c>
      <c r="E13" s="97"/>
      <c r="F13" s="98">
        <f t="shared" si="0"/>
        <v>261.6</v>
      </c>
      <c r="G13" s="113"/>
    </row>
    <row r="14" spans="1:7" ht="12.75">
      <c r="A14" s="53" t="s">
        <v>54</v>
      </c>
      <c r="B14" s="91" t="s">
        <v>16</v>
      </c>
      <c r="C14" s="91" t="s">
        <v>80</v>
      </c>
      <c r="D14" s="96">
        <v>6</v>
      </c>
      <c r="E14" s="7"/>
      <c r="F14" s="98">
        <f t="shared" si="0"/>
        <v>261.6</v>
      </c>
      <c r="G14" s="113"/>
    </row>
    <row r="15" spans="1:7" ht="12.75">
      <c r="A15" s="53" t="s">
        <v>54</v>
      </c>
      <c r="B15" s="7" t="s">
        <v>32</v>
      </c>
      <c r="C15" s="7" t="s">
        <v>81</v>
      </c>
      <c r="D15" s="96">
        <v>6</v>
      </c>
      <c r="E15" s="97"/>
      <c r="F15" s="98">
        <f t="shared" si="0"/>
        <v>261.6</v>
      </c>
      <c r="G15" s="113"/>
    </row>
    <row r="16" spans="1:7" ht="12.75">
      <c r="A16" s="53" t="s">
        <v>54</v>
      </c>
      <c r="B16" s="7" t="s">
        <v>19</v>
      </c>
      <c r="C16" s="7" t="s">
        <v>82</v>
      </c>
      <c r="D16" s="96">
        <v>6</v>
      </c>
      <c r="E16" s="97"/>
      <c r="F16" s="98">
        <f>D16*43.6</f>
        <v>261.6</v>
      </c>
      <c r="G16" s="113"/>
    </row>
    <row r="17" spans="1:7" ht="12.75">
      <c r="A17" s="190" t="s">
        <v>98</v>
      </c>
      <c r="B17" s="168" t="s">
        <v>18</v>
      </c>
      <c r="C17" s="169" t="s">
        <v>85</v>
      </c>
      <c r="D17" s="170">
        <v>28</v>
      </c>
      <c r="E17" s="168"/>
      <c r="F17" s="161">
        <f>D17*43.6</f>
        <v>1220.8</v>
      </c>
      <c r="G17" s="113"/>
    </row>
    <row r="18" spans="1:7" ht="12.75">
      <c r="A18" s="190" t="s">
        <v>98</v>
      </c>
      <c r="B18" s="168" t="s">
        <v>86</v>
      </c>
      <c r="C18" s="169" t="s">
        <v>89</v>
      </c>
      <c r="D18" s="169">
        <v>22</v>
      </c>
      <c r="E18" s="167"/>
      <c r="F18" s="161">
        <f>D18*43.6</f>
        <v>959.2</v>
      </c>
      <c r="G18" s="113"/>
    </row>
    <row r="19" spans="1:7" ht="12.75">
      <c r="A19" s="190" t="s">
        <v>98</v>
      </c>
      <c r="B19" s="171" t="s">
        <v>18</v>
      </c>
      <c r="C19" s="169" t="s">
        <v>88</v>
      </c>
      <c r="D19" s="169">
        <v>14</v>
      </c>
      <c r="E19" s="167"/>
      <c r="F19" s="161">
        <f>D19*43.6</f>
        <v>610.4</v>
      </c>
      <c r="G19" s="113"/>
    </row>
    <row r="20" spans="1:7" ht="13.5" thickBot="1">
      <c r="A20" s="200" t="s">
        <v>98</v>
      </c>
      <c r="B20" s="201" t="s">
        <v>87</v>
      </c>
      <c r="C20" s="174" t="s">
        <v>90</v>
      </c>
      <c r="D20" s="183">
        <v>14</v>
      </c>
      <c r="E20" s="202"/>
      <c r="F20" s="185">
        <f>D20*43.6</f>
        <v>610.4</v>
      </c>
      <c r="G20" s="186"/>
    </row>
    <row r="21" spans="1:7" ht="13.5" thickBot="1">
      <c r="A21" s="114" t="s">
        <v>2</v>
      </c>
      <c r="B21" s="179" t="s">
        <v>63</v>
      </c>
      <c r="C21" s="101" t="s">
        <v>66</v>
      </c>
      <c r="D21" s="102"/>
      <c r="E21" s="104">
        <v>1526</v>
      </c>
      <c r="F21" s="104">
        <f>SUM(F22:F60)</f>
        <v>1626.849999999999</v>
      </c>
      <c r="G21" s="105">
        <f>E21-F21</f>
        <v>-100.849999999999</v>
      </c>
    </row>
    <row r="22" spans="1:7" ht="12.75">
      <c r="A22" s="139"/>
      <c r="B22" s="107" t="s">
        <v>64</v>
      </c>
      <c r="C22" s="162">
        <v>37687</v>
      </c>
      <c r="D22" s="108"/>
      <c r="E22" s="118"/>
      <c r="F22" s="163">
        <v>43.6</v>
      </c>
      <c r="G22" s="143"/>
    </row>
    <row r="23" spans="1:7" ht="12.75">
      <c r="A23" s="106"/>
      <c r="B23" s="157" t="s">
        <v>64</v>
      </c>
      <c r="C23" s="89">
        <v>37694</v>
      </c>
      <c r="D23" s="158"/>
      <c r="E23" s="109"/>
      <c r="F23" s="110">
        <v>43.6</v>
      </c>
      <c r="G23" s="111"/>
    </row>
    <row r="24" spans="1:7" ht="12.75">
      <c r="A24" s="53"/>
      <c r="B24" s="7" t="s">
        <v>65</v>
      </c>
      <c r="C24" s="89">
        <v>37693</v>
      </c>
      <c r="D24" s="88"/>
      <c r="E24" s="112"/>
      <c r="F24" s="98">
        <v>43.6</v>
      </c>
      <c r="G24" s="113"/>
    </row>
    <row r="25" spans="1:7" ht="12.75">
      <c r="A25" s="53"/>
      <c r="B25" s="7" t="s">
        <v>18</v>
      </c>
      <c r="C25" s="89">
        <v>37714</v>
      </c>
      <c r="D25" s="88"/>
      <c r="E25" s="112"/>
      <c r="F25" s="98">
        <v>41</v>
      </c>
      <c r="G25" s="113"/>
    </row>
    <row r="26" spans="1:7" ht="12.75">
      <c r="A26" s="53"/>
      <c r="B26" s="91" t="s">
        <v>16</v>
      </c>
      <c r="C26" s="89">
        <v>37722</v>
      </c>
      <c r="D26" s="88"/>
      <c r="E26" s="112"/>
      <c r="F26" s="98">
        <v>43.6</v>
      </c>
      <c r="G26" s="113"/>
    </row>
    <row r="27" spans="1:7" ht="12.75">
      <c r="A27" s="53"/>
      <c r="B27" s="91" t="s">
        <v>16</v>
      </c>
      <c r="C27" s="89">
        <v>37729</v>
      </c>
      <c r="D27" s="88"/>
      <c r="E27" s="112"/>
      <c r="F27" s="98">
        <v>43.6</v>
      </c>
      <c r="G27" s="113"/>
    </row>
    <row r="28" spans="1:7" ht="12.75">
      <c r="A28" s="53"/>
      <c r="B28" s="91" t="s">
        <v>31</v>
      </c>
      <c r="C28" s="89">
        <v>37673</v>
      </c>
      <c r="D28" s="88"/>
      <c r="E28" s="112"/>
      <c r="F28" s="98">
        <v>43.6</v>
      </c>
      <c r="G28" s="113"/>
    </row>
    <row r="29" spans="1:7" ht="12.75">
      <c r="A29" s="53"/>
      <c r="B29" s="91" t="s">
        <v>31</v>
      </c>
      <c r="C29" s="90">
        <v>37680</v>
      </c>
      <c r="D29" s="88"/>
      <c r="E29" s="112"/>
      <c r="F29" s="98">
        <v>43.6</v>
      </c>
      <c r="G29" s="113"/>
    </row>
    <row r="30" spans="1:7" ht="12.75">
      <c r="A30" s="53"/>
      <c r="B30" s="91" t="s">
        <v>32</v>
      </c>
      <c r="C30" s="89">
        <v>37743</v>
      </c>
      <c r="D30" s="88"/>
      <c r="E30" s="112"/>
      <c r="F30" s="98">
        <v>43.6</v>
      </c>
      <c r="G30" s="113"/>
    </row>
    <row r="31" spans="1:7" ht="12.75">
      <c r="A31" s="53"/>
      <c r="B31" s="91" t="s">
        <v>17</v>
      </c>
      <c r="C31" s="90">
        <v>37736</v>
      </c>
      <c r="D31" s="88"/>
      <c r="E31" s="112"/>
      <c r="F31" s="98">
        <v>78.2</v>
      </c>
      <c r="G31" s="113"/>
    </row>
    <row r="32" spans="1:7" ht="12.75">
      <c r="A32" s="53"/>
      <c r="B32" s="91" t="s">
        <v>33</v>
      </c>
      <c r="C32" s="90">
        <v>37728</v>
      </c>
      <c r="D32" s="88"/>
      <c r="E32" s="112"/>
      <c r="F32" s="98">
        <v>43.6</v>
      </c>
      <c r="G32" s="113"/>
    </row>
    <row r="33" spans="1:7" ht="12.75">
      <c r="A33" s="53"/>
      <c r="B33" s="7" t="s">
        <v>20</v>
      </c>
      <c r="C33" s="90">
        <v>37715</v>
      </c>
      <c r="D33" s="88"/>
      <c r="E33" s="112"/>
      <c r="F33" s="98">
        <v>43.6</v>
      </c>
      <c r="G33" s="113"/>
    </row>
    <row r="34" spans="1:7" ht="12.75">
      <c r="A34" s="53"/>
      <c r="B34" s="7" t="s">
        <v>18</v>
      </c>
      <c r="C34" s="90">
        <v>37708</v>
      </c>
      <c r="D34" s="88"/>
      <c r="E34" s="112"/>
      <c r="F34" s="98">
        <v>41</v>
      </c>
      <c r="G34" s="113"/>
    </row>
    <row r="35" spans="1:7" ht="12.75">
      <c r="A35" s="53"/>
      <c r="B35" s="91" t="s">
        <v>16</v>
      </c>
      <c r="C35" s="90">
        <v>37680</v>
      </c>
      <c r="D35" s="88"/>
      <c r="E35" s="112"/>
      <c r="F35" s="98">
        <v>43.6</v>
      </c>
      <c r="G35" s="113"/>
    </row>
    <row r="36" spans="1:7" ht="12.75">
      <c r="A36" s="53"/>
      <c r="B36" s="91" t="s">
        <v>32</v>
      </c>
      <c r="C36" s="90">
        <v>37666</v>
      </c>
      <c r="D36" s="88"/>
      <c r="E36" s="112"/>
      <c r="F36" s="98">
        <v>43.6</v>
      </c>
      <c r="G36" s="113"/>
    </row>
    <row r="37" spans="1:7" ht="12.75">
      <c r="A37" s="53"/>
      <c r="B37" s="7" t="s">
        <v>19</v>
      </c>
      <c r="C37" s="90">
        <v>37722</v>
      </c>
      <c r="D37" s="88"/>
      <c r="E37" s="112"/>
      <c r="F37" s="98">
        <v>43.6</v>
      </c>
      <c r="G37" s="113"/>
    </row>
    <row r="38" spans="1:7" ht="12.75">
      <c r="A38" s="53"/>
      <c r="B38" s="7" t="s">
        <v>18</v>
      </c>
      <c r="C38" s="90">
        <v>37729</v>
      </c>
      <c r="D38" s="88"/>
      <c r="E38" s="112"/>
      <c r="F38" s="98">
        <v>33.6</v>
      </c>
      <c r="G38" s="113"/>
    </row>
    <row r="39" spans="1:7" ht="12.75">
      <c r="A39" s="53"/>
      <c r="B39" s="91" t="s">
        <v>34</v>
      </c>
      <c r="C39" s="90">
        <v>37728</v>
      </c>
      <c r="D39" s="88"/>
      <c r="E39" s="112"/>
      <c r="F39" s="98">
        <v>41</v>
      </c>
      <c r="G39" s="113"/>
    </row>
    <row r="40" spans="1:7" ht="12.75">
      <c r="A40" s="53"/>
      <c r="B40" s="91" t="s">
        <v>20</v>
      </c>
      <c r="C40" s="90">
        <v>37763</v>
      </c>
      <c r="D40" s="88"/>
      <c r="E40" s="112"/>
      <c r="F40" s="98">
        <v>25</v>
      </c>
      <c r="G40" s="113"/>
    </row>
    <row r="41" spans="1:7" ht="12.75">
      <c r="A41" s="53"/>
      <c r="B41" s="7" t="s">
        <v>35</v>
      </c>
      <c r="C41" s="90">
        <v>37736</v>
      </c>
      <c r="D41" s="88"/>
      <c r="E41" s="112"/>
      <c r="F41" s="98">
        <v>41</v>
      </c>
      <c r="G41" s="113"/>
    </row>
    <row r="42" spans="1:7" ht="12.75">
      <c r="A42" s="53"/>
      <c r="B42" s="7" t="s">
        <v>35</v>
      </c>
      <c r="C42" s="90">
        <v>37781</v>
      </c>
      <c r="D42" s="112"/>
      <c r="E42" s="112"/>
      <c r="F42" s="98">
        <v>41</v>
      </c>
      <c r="G42" s="113"/>
    </row>
    <row r="43" spans="1:7" ht="12.75">
      <c r="A43" s="53"/>
      <c r="B43" s="7" t="s">
        <v>52</v>
      </c>
      <c r="C43" s="89">
        <v>37871</v>
      </c>
      <c r="D43" s="112"/>
      <c r="E43" s="112"/>
      <c r="F43" s="98">
        <v>43.6</v>
      </c>
      <c r="G43" s="113"/>
    </row>
    <row r="44" spans="1:7" ht="12.75">
      <c r="A44" s="53"/>
      <c r="B44" s="91" t="s">
        <v>31</v>
      </c>
      <c r="C44" s="89">
        <v>37757</v>
      </c>
      <c r="D44" s="112"/>
      <c r="E44" s="112"/>
      <c r="F44" s="98">
        <v>39.1</v>
      </c>
      <c r="G44" s="113"/>
    </row>
    <row r="45" spans="1:7" ht="12.75">
      <c r="A45" s="53"/>
      <c r="B45" s="7" t="s">
        <v>34</v>
      </c>
      <c r="C45" s="89">
        <v>37871</v>
      </c>
      <c r="D45" s="112"/>
      <c r="E45" s="7"/>
      <c r="F45" s="98">
        <v>7.8</v>
      </c>
      <c r="G45" s="113"/>
    </row>
    <row r="46" spans="1:7" ht="12.75">
      <c r="A46" s="53"/>
      <c r="B46" s="7" t="s">
        <v>35</v>
      </c>
      <c r="C46" s="89">
        <v>37872</v>
      </c>
      <c r="D46" s="112"/>
      <c r="E46" s="112"/>
      <c r="F46" s="98">
        <v>17.35</v>
      </c>
      <c r="G46" s="113"/>
    </row>
    <row r="47" spans="1:7" ht="12.75">
      <c r="A47" s="194" t="s">
        <v>96</v>
      </c>
      <c r="B47" s="168" t="s">
        <v>35</v>
      </c>
      <c r="C47" s="199">
        <v>37897</v>
      </c>
      <c r="D47" s="120"/>
      <c r="E47" s="173"/>
      <c r="F47" s="161">
        <v>43.6</v>
      </c>
      <c r="G47" s="113"/>
    </row>
    <row r="48" spans="1:7" ht="12.75">
      <c r="A48" s="194" t="s">
        <v>96</v>
      </c>
      <c r="B48" s="168" t="s">
        <v>35</v>
      </c>
      <c r="C48" s="199">
        <v>37901</v>
      </c>
      <c r="D48" s="120"/>
      <c r="E48" s="173"/>
      <c r="F48" s="161">
        <v>43.6</v>
      </c>
      <c r="G48" s="113"/>
    </row>
    <row r="49" spans="1:7" ht="12.75">
      <c r="A49" s="194" t="s">
        <v>96</v>
      </c>
      <c r="B49" s="168" t="s">
        <v>35</v>
      </c>
      <c r="C49" s="199">
        <v>37911</v>
      </c>
      <c r="D49" s="120"/>
      <c r="E49" s="173"/>
      <c r="F49" s="161">
        <v>43.6</v>
      </c>
      <c r="G49" s="113"/>
    </row>
    <row r="50" spans="1:7" ht="12.75">
      <c r="A50" s="194" t="s">
        <v>96</v>
      </c>
      <c r="B50" s="168" t="s">
        <v>35</v>
      </c>
      <c r="C50" s="199">
        <v>37918</v>
      </c>
      <c r="D50" s="120"/>
      <c r="E50" s="173"/>
      <c r="F50" s="161">
        <v>43.6</v>
      </c>
      <c r="G50" s="113"/>
    </row>
    <row r="51" spans="1:7" ht="12.75">
      <c r="A51" s="194" t="s">
        <v>96</v>
      </c>
      <c r="B51" s="168" t="s">
        <v>91</v>
      </c>
      <c r="C51" s="199">
        <v>37925</v>
      </c>
      <c r="D51" s="120"/>
      <c r="E51" s="173"/>
      <c r="F51" s="161">
        <v>43.6</v>
      </c>
      <c r="G51" s="113"/>
    </row>
    <row r="52" spans="1:7" ht="12.75">
      <c r="A52" s="194" t="s">
        <v>96</v>
      </c>
      <c r="B52" s="168" t="s">
        <v>91</v>
      </c>
      <c r="C52" s="199">
        <v>37932</v>
      </c>
      <c r="D52" s="120"/>
      <c r="E52" s="173"/>
      <c r="F52" s="161">
        <v>43.6</v>
      </c>
      <c r="G52" s="113"/>
    </row>
    <row r="53" spans="1:7" ht="12.75">
      <c r="A53" s="194" t="s">
        <v>96</v>
      </c>
      <c r="B53" s="168" t="s">
        <v>91</v>
      </c>
      <c r="C53" s="199">
        <v>37939</v>
      </c>
      <c r="D53" s="120"/>
      <c r="E53" s="173"/>
      <c r="F53" s="161">
        <v>43.6</v>
      </c>
      <c r="G53" s="113"/>
    </row>
    <row r="54" spans="1:7" ht="12.75">
      <c r="A54" s="194" t="s">
        <v>96</v>
      </c>
      <c r="B54" s="168" t="s">
        <v>35</v>
      </c>
      <c r="C54" s="199">
        <v>37946</v>
      </c>
      <c r="D54" s="120"/>
      <c r="E54" s="173"/>
      <c r="F54" s="161">
        <v>43.6</v>
      </c>
      <c r="G54" s="113"/>
    </row>
    <row r="55" spans="1:7" ht="12.75">
      <c r="A55" s="194" t="s">
        <v>96</v>
      </c>
      <c r="B55" s="168" t="s">
        <v>35</v>
      </c>
      <c r="C55" s="199">
        <v>37953</v>
      </c>
      <c r="D55" s="120"/>
      <c r="E55" s="173"/>
      <c r="F55" s="161">
        <v>43.6</v>
      </c>
      <c r="G55" s="113"/>
    </row>
    <row r="56" spans="1:7" ht="12.75">
      <c r="A56" s="194" t="s">
        <v>96</v>
      </c>
      <c r="B56" s="168" t="s">
        <v>87</v>
      </c>
      <c r="C56" s="210">
        <v>37960</v>
      </c>
      <c r="D56" s="120"/>
      <c r="E56" s="173"/>
      <c r="F56" s="161">
        <v>43.6</v>
      </c>
      <c r="G56" s="113"/>
    </row>
    <row r="57" spans="1:7" ht="12.75">
      <c r="A57" s="194" t="s">
        <v>96</v>
      </c>
      <c r="B57" s="168" t="s">
        <v>87</v>
      </c>
      <c r="C57" s="199">
        <v>37967</v>
      </c>
      <c r="D57" s="120"/>
      <c r="E57" s="173"/>
      <c r="F57" s="161">
        <v>43.6</v>
      </c>
      <c r="G57" s="113"/>
    </row>
    <row r="58" spans="1:7" ht="12.75">
      <c r="A58" s="194" t="s">
        <v>96</v>
      </c>
      <c r="B58" s="168" t="s">
        <v>35</v>
      </c>
      <c r="C58" s="211" t="s">
        <v>102</v>
      </c>
      <c r="D58" s="205" t="s">
        <v>103</v>
      </c>
      <c r="E58" s="184"/>
      <c r="F58" s="161">
        <v>43.6</v>
      </c>
      <c r="G58" s="125"/>
    </row>
    <row r="59" spans="1:7" ht="12.75">
      <c r="A59" s="194" t="s">
        <v>96</v>
      </c>
      <c r="B59" s="168" t="s">
        <v>52</v>
      </c>
      <c r="C59" s="211" t="s">
        <v>102</v>
      </c>
      <c r="D59" s="205" t="s">
        <v>103</v>
      </c>
      <c r="E59" s="184"/>
      <c r="F59" s="161">
        <v>43.6</v>
      </c>
      <c r="G59" s="125"/>
    </row>
    <row r="60" spans="1:7" ht="13.5" thickBot="1">
      <c r="A60" s="194" t="s">
        <v>96</v>
      </c>
      <c r="B60" s="178" t="s">
        <v>64</v>
      </c>
      <c r="C60" s="211" t="s">
        <v>102</v>
      </c>
      <c r="D60" s="205" t="s">
        <v>103</v>
      </c>
      <c r="E60" s="160"/>
      <c r="F60" s="164">
        <v>43.6</v>
      </c>
      <c r="G60" s="172"/>
    </row>
    <row r="61" spans="1:10" ht="13.5" thickBot="1">
      <c r="A61" s="100" t="s">
        <v>99</v>
      </c>
      <c r="B61" s="114" t="s">
        <v>4</v>
      </c>
      <c r="C61" s="115" t="s">
        <v>67</v>
      </c>
      <c r="D61" s="116"/>
      <c r="E61" s="104">
        <v>726</v>
      </c>
      <c r="F61" s="104">
        <f>SUM(F62:F70)</f>
        <v>698.23</v>
      </c>
      <c r="G61" s="117">
        <f>E61-F61</f>
        <v>27.769999999999982</v>
      </c>
      <c r="J61" s="209"/>
    </row>
    <row r="62" spans="1:10" ht="12.75">
      <c r="A62" s="106"/>
      <c r="B62" s="187" t="s">
        <v>75</v>
      </c>
      <c r="C62" s="188" t="s">
        <v>104</v>
      </c>
      <c r="D62" s="109"/>
      <c r="E62" s="187"/>
      <c r="F62" s="119">
        <v>20.25</v>
      </c>
      <c r="G62" s="111"/>
      <c r="J62" s="209"/>
    </row>
    <row r="63" spans="1:7" ht="12.75">
      <c r="A63" s="53"/>
      <c r="B63" s="7" t="s">
        <v>50</v>
      </c>
      <c r="C63" s="87" t="s">
        <v>77</v>
      </c>
      <c r="D63" s="112"/>
      <c r="E63" s="120"/>
      <c r="F63" s="121">
        <v>3.68</v>
      </c>
      <c r="G63" s="113"/>
    </row>
    <row r="64" spans="1:7" ht="12.75">
      <c r="A64" s="53"/>
      <c r="B64" s="7" t="s">
        <v>51</v>
      </c>
      <c r="C64" s="87" t="s">
        <v>72</v>
      </c>
      <c r="D64" s="112"/>
      <c r="E64" s="120"/>
      <c r="F64" s="122">
        <v>50.6</v>
      </c>
      <c r="G64" s="113"/>
    </row>
    <row r="65" spans="1:7" ht="12.75">
      <c r="A65" s="190"/>
      <c r="B65" s="7" t="s">
        <v>73</v>
      </c>
      <c r="C65" s="87" t="s">
        <v>74</v>
      </c>
      <c r="D65" s="112"/>
      <c r="E65" s="120"/>
      <c r="F65" s="98">
        <v>259.2</v>
      </c>
      <c r="G65" s="192"/>
    </row>
    <row r="66" spans="1:7" ht="12.75">
      <c r="A66" s="190"/>
      <c r="B66" s="7" t="s">
        <v>75</v>
      </c>
      <c r="C66" s="87" t="s">
        <v>76</v>
      </c>
      <c r="D66" s="112"/>
      <c r="E66" s="120"/>
      <c r="F66" s="98">
        <v>18</v>
      </c>
      <c r="G66" s="192"/>
    </row>
    <row r="67" spans="1:7" ht="12.75">
      <c r="A67" s="195" t="s">
        <v>96</v>
      </c>
      <c r="B67" s="168" t="s">
        <v>100</v>
      </c>
      <c r="C67" s="193" t="s">
        <v>105</v>
      </c>
      <c r="D67" s="191"/>
      <c r="E67" s="191"/>
      <c r="F67" s="161">
        <v>162.75</v>
      </c>
      <c r="G67" s="113"/>
    </row>
    <row r="68" spans="1:7" ht="12.75">
      <c r="A68" s="195" t="s">
        <v>96</v>
      </c>
      <c r="B68" s="168" t="s">
        <v>101</v>
      </c>
      <c r="C68" s="193" t="s">
        <v>68</v>
      </c>
      <c r="D68" s="191"/>
      <c r="E68" s="191"/>
      <c r="F68" s="161">
        <v>183.75</v>
      </c>
      <c r="G68" s="113"/>
    </row>
    <row r="69" spans="1:9" ht="12.75">
      <c r="A69" s="53"/>
      <c r="B69" s="7"/>
      <c r="C69" s="193"/>
      <c r="D69" s="191"/>
      <c r="E69" s="191"/>
      <c r="F69" s="161"/>
      <c r="G69" s="113"/>
      <c r="I69" s="8"/>
    </row>
    <row r="70" spans="1:7" ht="13.5" thickBot="1">
      <c r="A70" s="123"/>
      <c r="B70" s="124"/>
      <c r="C70" s="207"/>
      <c r="D70" s="208"/>
      <c r="E70" s="205"/>
      <c r="F70" s="185"/>
      <c r="G70" s="125"/>
    </row>
    <row r="71" spans="1:7" ht="13.5" thickBot="1">
      <c r="A71" s="114" t="s">
        <v>3</v>
      </c>
      <c r="B71" s="179" t="s">
        <v>6</v>
      </c>
      <c r="C71" s="115" t="s">
        <v>67</v>
      </c>
      <c r="D71" s="116"/>
      <c r="E71" s="103">
        <v>726</v>
      </c>
      <c r="F71" s="104">
        <f>SUM(F72:F74)</f>
        <v>726</v>
      </c>
      <c r="G71" s="105">
        <f>E71-F71</f>
        <v>0</v>
      </c>
    </row>
    <row r="72" spans="1:7" ht="12.75">
      <c r="A72" s="196" t="s">
        <v>96</v>
      </c>
      <c r="B72" s="178" t="s">
        <v>92</v>
      </c>
      <c r="C72" s="189" t="s">
        <v>95</v>
      </c>
      <c r="D72" s="206"/>
      <c r="E72" s="165"/>
      <c r="F72" s="166">
        <v>726</v>
      </c>
      <c r="G72" s="145"/>
    </row>
    <row r="73" spans="1:7" ht="12.75">
      <c r="A73" s="146"/>
      <c r="B73" s="99"/>
      <c r="C73" s="93"/>
      <c r="D73" s="94"/>
      <c r="E73" s="127"/>
      <c r="F73" s="121"/>
      <c r="G73" s="147"/>
    </row>
    <row r="74" spans="1:7" ht="13.5" thickBot="1">
      <c r="A74" s="148"/>
      <c r="B74" s="128"/>
      <c r="C74" s="203"/>
      <c r="D74" s="204"/>
      <c r="E74" s="129"/>
      <c r="F74" s="130"/>
      <c r="G74" s="125"/>
    </row>
    <row r="75" spans="1:7" ht="13.5" thickBot="1">
      <c r="A75" s="114" t="s">
        <v>5</v>
      </c>
      <c r="B75" s="179" t="s">
        <v>79</v>
      </c>
      <c r="C75" s="115" t="s">
        <v>69</v>
      </c>
      <c r="D75" s="116"/>
      <c r="E75" s="103">
        <v>1460</v>
      </c>
      <c r="F75" s="104">
        <f>SUM(F76:F80)</f>
        <v>1411</v>
      </c>
      <c r="G75" s="105">
        <f>E75-F75</f>
        <v>49</v>
      </c>
    </row>
    <row r="76" spans="1:7" ht="12.75">
      <c r="A76" s="144"/>
      <c r="B76" s="177"/>
      <c r="C76" s="182" t="s">
        <v>78</v>
      </c>
      <c r="D76" s="175"/>
      <c r="E76" s="109"/>
      <c r="F76" s="126">
        <v>219</v>
      </c>
      <c r="G76" s="145"/>
    </row>
    <row r="77" spans="1:7" ht="12.75">
      <c r="A77" s="146"/>
      <c r="B77" s="91"/>
      <c r="C77" s="131" t="s">
        <v>71</v>
      </c>
      <c r="D77" s="94"/>
      <c r="E77" s="112"/>
      <c r="F77" s="121">
        <v>450</v>
      </c>
      <c r="G77" s="147"/>
    </row>
    <row r="78" spans="1:7" ht="12.75">
      <c r="A78" s="146"/>
      <c r="B78" s="91"/>
      <c r="C78" s="92" t="s">
        <v>70</v>
      </c>
      <c r="D78" s="94"/>
      <c r="E78" s="112"/>
      <c r="F78" s="121">
        <v>450</v>
      </c>
      <c r="G78" s="147"/>
    </row>
    <row r="79" spans="1:7" ht="12.75">
      <c r="A79" s="197" t="s">
        <v>96</v>
      </c>
      <c r="B79" s="99"/>
      <c r="C79" s="180" t="s">
        <v>78</v>
      </c>
      <c r="D79" s="181"/>
      <c r="E79" s="127"/>
      <c r="F79" s="176">
        <v>292</v>
      </c>
      <c r="G79" s="147"/>
    </row>
    <row r="80" spans="1:7" ht="13.5" thickBot="1">
      <c r="A80" s="149"/>
      <c r="B80" s="150"/>
      <c r="C80" s="151"/>
      <c r="D80" s="152"/>
      <c r="E80" s="153"/>
      <c r="F80" s="154"/>
      <c r="G80" s="155"/>
    </row>
    <row r="81" spans="1:10" ht="13.5" thickBot="1">
      <c r="A81" s="132"/>
      <c r="B81" s="133"/>
      <c r="C81" s="133"/>
      <c r="D81" s="132"/>
      <c r="E81" s="198">
        <f>E80+E79+E75+E71+E61+E21+E4</f>
        <v>16646</v>
      </c>
      <c r="F81" s="212">
        <f>F75+F71+F61+F21+F4</f>
        <v>11786.879999999997</v>
      </c>
      <c r="G81" s="213">
        <f>G75+G71+G61+G21+G4</f>
        <v>4859.120000000003</v>
      </c>
      <c r="J81" s="10"/>
    </row>
    <row r="82" spans="1:7" ht="13.5" thickBot="1">
      <c r="A82" s="132" t="s">
        <v>97</v>
      </c>
      <c r="B82" s="133"/>
      <c r="C82" s="133"/>
      <c r="D82" s="133"/>
      <c r="E82" s="134" t="s">
        <v>13</v>
      </c>
      <c r="F82" s="135"/>
      <c r="G82" s="136">
        <f>E81-F81</f>
        <v>4859.120000000003</v>
      </c>
    </row>
    <row r="83" spans="1:7" ht="13.5" thickBot="1">
      <c r="A83" s="137"/>
      <c r="B83" s="137"/>
      <c r="C83" s="137"/>
      <c r="D83" s="137"/>
      <c r="E83" s="100" t="s">
        <v>15</v>
      </c>
      <c r="F83" s="138"/>
      <c r="G83" s="117">
        <f>F81</f>
        <v>11786.879999999997</v>
      </c>
    </row>
    <row r="84" spans="1:7" ht="12.75">
      <c r="A84" s="137"/>
      <c r="B84" s="137"/>
      <c r="C84" s="137"/>
      <c r="D84" s="137"/>
      <c r="E84" s="137"/>
      <c r="F84" s="137"/>
      <c r="G84" s="137"/>
    </row>
    <row r="85" spans="1:7" ht="12.75">
      <c r="A85" s="137"/>
      <c r="B85" s="137"/>
      <c r="C85" s="137"/>
      <c r="D85" s="137"/>
      <c r="E85" s="137"/>
      <c r="F85" s="137"/>
      <c r="G85" s="137"/>
    </row>
    <row r="86" spans="1:7" ht="12.75">
      <c r="A86" s="137" t="s">
        <v>108</v>
      </c>
      <c r="B86" s="137"/>
      <c r="C86" s="137"/>
      <c r="D86" s="137"/>
      <c r="E86" s="137"/>
      <c r="F86" s="137"/>
      <c r="G86" s="137"/>
    </row>
    <row r="87" spans="1:7" ht="12.75">
      <c r="A87" s="137" t="s">
        <v>107</v>
      </c>
      <c r="B87" s="137"/>
      <c r="C87" s="137"/>
      <c r="D87" s="137"/>
      <c r="E87" s="137"/>
      <c r="F87" s="137"/>
      <c r="G87" s="137"/>
    </row>
    <row r="88" spans="1:7" ht="12.75">
      <c r="A88" s="137"/>
      <c r="B88" s="137"/>
      <c r="C88" s="137"/>
      <c r="D88" s="137"/>
      <c r="E88" s="137"/>
      <c r="F88" s="137"/>
      <c r="G88" s="137"/>
    </row>
    <row r="89" spans="1:7" ht="12.75">
      <c r="A89" s="137"/>
      <c r="B89" s="137"/>
      <c r="C89" s="137"/>
      <c r="D89" s="137"/>
      <c r="E89" s="137"/>
      <c r="F89" s="137"/>
      <c r="G89" s="137"/>
    </row>
    <row r="90" spans="1:7" ht="12.75">
      <c r="A90" s="137"/>
      <c r="B90" s="137"/>
      <c r="C90" s="137"/>
      <c r="D90" s="137"/>
      <c r="E90" s="137"/>
      <c r="F90" s="137"/>
      <c r="G90" s="137"/>
    </row>
  </sheetData>
  <printOptions/>
  <pageMargins left="0.1968503937007874" right="0.1968503937007874" top="0.3937007874015748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zoomScale="75" zoomScaleNormal="75" workbookViewId="0" topLeftCell="A2">
      <selection activeCell="H37" sqref="H37"/>
    </sheetView>
  </sheetViews>
  <sheetFormatPr defaultColWidth="11.421875" defaultRowHeight="12.75"/>
  <cols>
    <col min="1" max="1" width="5.7109375" style="0" customWidth="1"/>
    <col min="2" max="2" width="34.140625" style="0" customWidth="1"/>
    <col min="3" max="3" width="21.28125" style="0" customWidth="1"/>
    <col min="4" max="4" width="20.8515625" style="0" customWidth="1"/>
  </cols>
  <sheetData>
    <row r="1" spans="1:4" ht="31.5" customHeight="1">
      <c r="A1" s="29" t="s">
        <v>27</v>
      </c>
      <c r="B1" s="29"/>
      <c r="C1" s="29"/>
      <c r="D1" s="13"/>
    </row>
    <row r="2" spans="1:4" ht="20.25" customHeight="1">
      <c r="A2" s="29" t="s">
        <v>28</v>
      </c>
      <c r="B2" s="29"/>
      <c r="C2" s="29"/>
      <c r="D2" s="13"/>
    </row>
    <row r="3" spans="1:4" ht="21" customHeight="1" thickBot="1">
      <c r="A3" s="11" t="s">
        <v>21</v>
      </c>
      <c r="B3" s="11"/>
      <c r="C3" s="12" t="s">
        <v>22</v>
      </c>
      <c r="D3" s="12" t="s">
        <v>23</v>
      </c>
    </row>
    <row r="4" spans="1:4" ht="12.75" hidden="1">
      <c r="A4" s="13"/>
      <c r="B4" s="13"/>
      <c r="C4" s="13"/>
      <c r="D4" s="13"/>
    </row>
    <row r="5" spans="1:4" ht="12.75" hidden="1">
      <c r="A5" s="13"/>
      <c r="B5" s="13"/>
      <c r="C5" s="13"/>
      <c r="D5" s="13"/>
    </row>
    <row r="6" spans="1:4" ht="12.75" hidden="1">
      <c r="A6" s="14"/>
      <c r="B6" s="14"/>
      <c r="C6" s="23"/>
      <c r="D6" s="13"/>
    </row>
    <row r="7" spans="1:4" ht="13.5" thickBot="1">
      <c r="A7" s="36" t="s">
        <v>0</v>
      </c>
      <c r="B7" s="37" t="s">
        <v>12</v>
      </c>
      <c r="C7" s="38">
        <f>SUM(C8:C22)</f>
        <v>3923.9999999999995</v>
      </c>
      <c r="D7" s="61"/>
    </row>
    <row r="8" spans="1:4" ht="12.75">
      <c r="A8" s="21"/>
      <c r="B8" s="34" t="s">
        <v>16</v>
      </c>
      <c r="C8" s="35">
        <v>610.4</v>
      </c>
      <c r="D8" s="60" t="s">
        <v>36</v>
      </c>
    </row>
    <row r="9" spans="1:4" ht="12.75">
      <c r="A9" s="54"/>
      <c r="B9" s="2" t="s">
        <v>32</v>
      </c>
      <c r="C9" s="32">
        <v>348.8</v>
      </c>
      <c r="D9" s="55" t="s">
        <v>37</v>
      </c>
    </row>
    <row r="10" spans="1:4" ht="12.75">
      <c r="A10" s="54"/>
      <c r="B10" s="2" t="s">
        <v>31</v>
      </c>
      <c r="C10" s="32">
        <v>610.4</v>
      </c>
      <c r="D10" s="55" t="s">
        <v>38</v>
      </c>
    </row>
    <row r="11" spans="1:4" ht="12.75">
      <c r="A11" s="54"/>
      <c r="B11" s="2" t="s">
        <v>20</v>
      </c>
      <c r="C11" s="32">
        <v>261.6</v>
      </c>
      <c r="D11" s="55" t="s">
        <v>39</v>
      </c>
    </row>
    <row r="12" spans="1:4" ht="12.75">
      <c r="A12" s="54"/>
      <c r="B12" s="2" t="s">
        <v>17</v>
      </c>
      <c r="C12" s="32">
        <v>348.8</v>
      </c>
      <c r="D12" s="55" t="s">
        <v>40</v>
      </c>
    </row>
    <row r="13" spans="1:4" ht="12.75">
      <c r="A13" s="54"/>
      <c r="B13" s="45" t="s">
        <v>33</v>
      </c>
      <c r="C13" s="46">
        <v>174.4</v>
      </c>
      <c r="D13" s="56" t="s">
        <v>41</v>
      </c>
    </row>
    <row r="14" spans="1:4" ht="12.75">
      <c r="A14" s="54"/>
      <c r="B14" s="48" t="s">
        <v>20</v>
      </c>
      <c r="C14" s="47">
        <v>261.6</v>
      </c>
      <c r="D14" s="57" t="s">
        <v>43</v>
      </c>
    </row>
    <row r="15" spans="1:4" ht="12.75">
      <c r="A15" s="54"/>
      <c r="B15" s="49" t="s">
        <v>18</v>
      </c>
      <c r="C15" s="47">
        <v>261.6</v>
      </c>
      <c r="D15" s="57" t="s">
        <v>44</v>
      </c>
    </row>
    <row r="16" spans="1:4" ht="12.75">
      <c r="A16" s="54"/>
      <c r="B16" s="49" t="s">
        <v>18</v>
      </c>
      <c r="C16" s="47">
        <v>261.6</v>
      </c>
      <c r="D16" s="57" t="s">
        <v>45</v>
      </c>
    </row>
    <row r="17" spans="1:4" ht="12.75">
      <c r="A17" s="54"/>
      <c r="B17" s="50" t="s">
        <v>16</v>
      </c>
      <c r="C17" s="47">
        <v>261.6</v>
      </c>
      <c r="D17" s="57" t="s">
        <v>46</v>
      </c>
    </row>
    <row r="18" spans="1:4" ht="12.75">
      <c r="A18" s="54"/>
      <c r="B18" s="49" t="s">
        <v>42</v>
      </c>
      <c r="C18" s="47">
        <v>261.6</v>
      </c>
      <c r="D18" s="57" t="s">
        <v>47</v>
      </c>
    </row>
    <row r="19" spans="1:4" ht="12.75">
      <c r="A19" s="54"/>
      <c r="B19" s="49" t="s">
        <v>19</v>
      </c>
      <c r="C19" s="47">
        <v>261.6</v>
      </c>
      <c r="D19" s="57" t="s">
        <v>48</v>
      </c>
    </row>
    <row r="20" spans="1:4" ht="12.75">
      <c r="A20" s="54"/>
      <c r="B20" s="16"/>
      <c r="C20" s="47"/>
      <c r="D20" s="33"/>
    </row>
    <row r="21" spans="1:4" ht="12.75">
      <c r="A21" s="54"/>
      <c r="B21" s="16"/>
      <c r="C21" s="47"/>
      <c r="D21" s="17"/>
    </row>
    <row r="22" spans="1:4" ht="13.5" thickBot="1">
      <c r="A22" s="18"/>
      <c r="B22" s="39"/>
      <c r="C22" s="40"/>
      <c r="D22" s="62"/>
    </row>
    <row r="23" spans="1:4" ht="13.5" thickBot="1">
      <c r="A23" s="36" t="s">
        <v>2</v>
      </c>
      <c r="B23" s="42" t="s">
        <v>14</v>
      </c>
      <c r="C23" s="43">
        <f>SUM(C24:C45)</f>
        <v>908.6000000000001</v>
      </c>
      <c r="D23" s="44"/>
    </row>
    <row r="24" spans="1:4" ht="12.75">
      <c r="A24" s="19"/>
      <c r="B24" s="34" t="s">
        <v>29</v>
      </c>
      <c r="C24" s="41">
        <v>87.2</v>
      </c>
      <c r="D24" s="60">
        <v>18</v>
      </c>
    </row>
    <row r="25" spans="1:4" ht="12.75">
      <c r="A25" s="19"/>
      <c r="B25" s="1" t="s">
        <v>30</v>
      </c>
      <c r="C25" s="31">
        <v>43.6</v>
      </c>
      <c r="D25" s="55">
        <v>19</v>
      </c>
    </row>
    <row r="26" spans="1:4" ht="12.75">
      <c r="A26" s="19"/>
      <c r="B26" s="1" t="s">
        <v>18</v>
      </c>
      <c r="C26" s="31">
        <v>41</v>
      </c>
      <c r="D26" s="55">
        <v>20</v>
      </c>
    </row>
    <row r="27" spans="1:4" ht="12.75">
      <c r="A27" s="19"/>
      <c r="B27" s="2" t="s">
        <v>16</v>
      </c>
      <c r="C27" s="31">
        <v>43.6</v>
      </c>
      <c r="D27" s="55">
        <v>21</v>
      </c>
    </row>
    <row r="28" spans="1:4" ht="12.75">
      <c r="A28" s="19"/>
      <c r="B28" s="2" t="s">
        <v>16</v>
      </c>
      <c r="C28" s="31">
        <v>43.6</v>
      </c>
      <c r="D28" s="55">
        <v>22</v>
      </c>
    </row>
    <row r="29" spans="1:4" ht="12.75">
      <c r="A29" s="19"/>
      <c r="B29" s="2" t="s">
        <v>31</v>
      </c>
      <c r="C29" s="31">
        <v>43.6</v>
      </c>
      <c r="D29" s="55">
        <v>23</v>
      </c>
    </row>
    <row r="30" spans="1:4" ht="12.75">
      <c r="A30" s="19"/>
      <c r="B30" s="2" t="s">
        <v>31</v>
      </c>
      <c r="C30" s="31">
        <v>43.6</v>
      </c>
      <c r="D30" s="55">
        <v>24</v>
      </c>
    </row>
    <row r="31" spans="1:4" ht="12.75">
      <c r="A31" s="19"/>
      <c r="B31" s="2" t="s">
        <v>32</v>
      </c>
      <c r="C31" s="31">
        <v>43.6</v>
      </c>
      <c r="D31" s="55">
        <v>25</v>
      </c>
    </row>
    <row r="32" spans="1:4" ht="12.75">
      <c r="A32" s="19"/>
      <c r="B32" s="2" t="s">
        <v>17</v>
      </c>
      <c r="C32" s="31">
        <v>78.2</v>
      </c>
      <c r="D32" s="55">
        <v>26</v>
      </c>
    </row>
    <row r="33" spans="1:4" ht="12.75">
      <c r="A33" s="19"/>
      <c r="B33" s="2" t="s">
        <v>33</v>
      </c>
      <c r="C33" s="31">
        <v>43.6</v>
      </c>
      <c r="D33" s="55">
        <v>27</v>
      </c>
    </row>
    <row r="34" spans="1:4" ht="12.75">
      <c r="A34" s="19"/>
      <c r="B34" s="1" t="s">
        <v>20</v>
      </c>
      <c r="C34" s="31">
        <v>43.6</v>
      </c>
      <c r="D34" s="55">
        <v>28</v>
      </c>
    </row>
    <row r="35" spans="1:4" ht="12.75">
      <c r="A35" s="19"/>
      <c r="B35" s="1" t="s">
        <v>18</v>
      </c>
      <c r="C35" s="31">
        <v>41</v>
      </c>
      <c r="D35" s="55">
        <v>29</v>
      </c>
    </row>
    <row r="36" spans="1:4" ht="12.75">
      <c r="A36" s="19"/>
      <c r="B36" s="2" t="s">
        <v>16</v>
      </c>
      <c r="C36" s="31">
        <v>43.6</v>
      </c>
      <c r="D36" s="55">
        <v>30</v>
      </c>
    </row>
    <row r="37" spans="1:4" ht="12.75">
      <c r="A37" s="19"/>
      <c r="B37" s="2" t="s">
        <v>32</v>
      </c>
      <c r="C37" s="31">
        <v>43.6</v>
      </c>
      <c r="D37" s="55">
        <v>31</v>
      </c>
    </row>
    <row r="38" spans="1:7" ht="12.75">
      <c r="A38" s="19"/>
      <c r="B38" s="1" t="s">
        <v>19</v>
      </c>
      <c r="C38" s="31">
        <v>43.6</v>
      </c>
      <c r="D38" s="55">
        <v>32</v>
      </c>
      <c r="G38" s="81"/>
    </row>
    <row r="39" spans="1:4" ht="12.75">
      <c r="A39" s="19"/>
      <c r="B39" s="1" t="s">
        <v>18</v>
      </c>
      <c r="C39" s="31">
        <v>33.6</v>
      </c>
      <c r="D39" s="55">
        <v>33</v>
      </c>
    </row>
    <row r="40" spans="1:4" ht="12.75">
      <c r="A40" s="19"/>
      <c r="B40" s="2" t="s">
        <v>34</v>
      </c>
      <c r="C40" s="31">
        <v>41</v>
      </c>
      <c r="D40" s="55">
        <v>34</v>
      </c>
    </row>
    <row r="41" spans="1:4" ht="12.75">
      <c r="A41" s="19"/>
      <c r="B41" s="2" t="s">
        <v>20</v>
      </c>
      <c r="C41" s="31">
        <v>25</v>
      </c>
      <c r="D41" s="55">
        <v>35</v>
      </c>
    </row>
    <row r="42" spans="1:4" ht="12.75">
      <c r="A42" s="19"/>
      <c r="B42" s="1" t="s">
        <v>35</v>
      </c>
      <c r="C42" s="31">
        <v>41</v>
      </c>
      <c r="D42" s="55">
        <v>36</v>
      </c>
    </row>
    <row r="43" spans="1:4" ht="12.75">
      <c r="A43" s="19"/>
      <c r="B43" s="1" t="s">
        <v>35</v>
      </c>
      <c r="C43" s="31">
        <v>41</v>
      </c>
      <c r="D43" s="55">
        <v>37</v>
      </c>
    </row>
    <row r="44" spans="1:4" ht="12.75">
      <c r="A44" s="19"/>
      <c r="B44" s="20"/>
      <c r="C44" s="24"/>
      <c r="D44" s="17"/>
    </row>
    <row r="45" spans="1:4" ht="13.5" thickBot="1">
      <c r="A45" s="19"/>
      <c r="B45" s="63"/>
      <c r="C45" s="64"/>
      <c r="D45" s="62"/>
    </row>
    <row r="46" spans="1:4" ht="13.5" thickBot="1">
      <c r="A46" s="77" t="s">
        <v>3</v>
      </c>
      <c r="B46" s="78" t="s">
        <v>4</v>
      </c>
      <c r="C46" s="79">
        <f>SUM(C47:C53)</f>
        <v>74.53</v>
      </c>
      <c r="D46" s="80"/>
    </row>
    <row r="47" spans="1:4" ht="12.75">
      <c r="A47" s="83"/>
      <c r="B47" s="84" t="s">
        <v>49</v>
      </c>
      <c r="C47" s="30">
        <v>20.25</v>
      </c>
      <c r="D47" s="58">
        <v>62</v>
      </c>
    </row>
    <row r="48" spans="1:4" ht="12.75">
      <c r="A48" s="54"/>
      <c r="B48" s="2" t="s">
        <v>50</v>
      </c>
      <c r="C48" s="51">
        <v>3.68</v>
      </c>
      <c r="D48" s="55">
        <v>63</v>
      </c>
    </row>
    <row r="49" spans="1:4" ht="12.75">
      <c r="A49" s="54"/>
      <c r="B49" s="1" t="s">
        <v>51</v>
      </c>
      <c r="C49" s="52">
        <v>50.6</v>
      </c>
      <c r="D49" s="57">
        <v>64</v>
      </c>
    </row>
    <row r="50" spans="1:4" ht="12.75">
      <c r="A50" s="54"/>
      <c r="B50" s="16"/>
      <c r="C50" s="24"/>
      <c r="D50" s="17"/>
    </row>
    <row r="51" spans="1:4" ht="12.75">
      <c r="A51" s="54"/>
      <c r="B51" s="16"/>
      <c r="C51" s="24"/>
      <c r="D51" s="17"/>
    </row>
    <row r="52" spans="1:4" ht="12.75">
      <c r="A52" s="54"/>
      <c r="B52" s="16"/>
      <c r="C52" s="24"/>
      <c r="D52" s="17"/>
    </row>
    <row r="53" spans="1:4" ht="13.5" thickBot="1">
      <c r="A53" s="59"/>
      <c r="B53" s="82"/>
      <c r="C53" s="85"/>
      <c r="D53" s="86"/>
    </row>
    <row r="54" spans="1:4" ht="13.5" thickBot="1">
      <c r="A54" s="65" t="s">
        <v>5</v>
      </c>
      <c r="B54" s="66" t="s">
        <v>6</v>
      </c>
      <c r="C54" s="38">
        <f>SUM(C55:C55)</f>
        <v>0</v>
      </c>
      <c r="D54" s="44"/>
    </row>
    <row r="55" spans="1:4" ht="13.5" thickBot="1">
      <c r="A55" s="15"/>
      <c r="B55" s="67"/>
      <c r="C55" s="68"/>
      <c r="D55" s="69"/>
    </row>
    <row r="56" spans="1:4" ht="13.5" thickBot="1">
      <c r="A56" s="36" t="s">
        <v>7</v>
      </c>
      <c r="B56" s="42" t="s">
        <v>24</v>
      </c>
      <c r="C56" s="38">
        <f>SUM(C57:C57)</f>
        <v>219</v>
      </c>
      <c r="D56" s="44"/>
    </row>
    <row r="57" spans="1:4" ht="13.5" thickBot="1">
      <c r="A57" s="15"/>
      <c r="B57" s="70"/>
      <c r="C57" s="71">
        <v>219</v>
      </c>
      <c r="D57" s="72">
        <v>17</v>
      </c>
    </row>
    <row r="58" spans="1:4" ht="13.5" thickBot="1">
      <c r="A58" s="25" t="s">
        <v>8</v>
      </c>
      <c r="B58" s="36" t="s">
        <v>25</v>
      </c>
      <c r="C58" s="38">
        <f>SUM(C59:C59)</f>
        <v>0</v>
      </c>
      <c r="D58" s="44"/>
    </row>
    <row r="59" spans="1:4" ht="13.5" thickBot="1">
      <c r="A59" s="15"/>
      <c r="B59" s="73"/>
      <c r="C59" s="71"/>
      <c r="D59" s="72"/>
    </row>
    <row r="60" spans="1:4" ht="13.5" thickBot="1">
      <c r="A60" s="36" t="s">
        <v>9</v>
      </c>
      <c r="B60" s="42" t="s">
        <v>26</v>
      </c>
      <c r="C60" s="38">
        <f>SUM(C61:C61)</f>
        <v>0</v>
      </c>
      <c r="D60" s="44"/>
    </row>
    <row r="61" spans="1:4" ht="13.5" thickBot="1">
      <c r="A61" s="59"/>
      <c r="B61" s="74"/>
      <c r="C61" s="75"/>
      <c r="D61" s="76"/>
    </row>
    <row r="62" spans="1:4" ht="34.5" customHeight="1" thickBot="1">
      <c r="A62" s="26"/>
      <c r="B62" s="27" t="s">
        <v>10</v>
      </c>
      <c r="C62" s="28">
        <f>C60+C58+C56+C54+C46+C23+C7</f>
        <v>5126.129999999999</v>
      </c>
      <c r="D62" s="22"/>
    </row>
    <row r="63" spans="1:3" ht="15.75">
      <c r="A63" s="5"/>
      <c r="B63" s="6"/>
      <c r="C63" s="9"/>
    </row>
    <row r="64" ht="18.75" customHeight="1">
      <c r="C64" s="6"/>
    </row>
    <row r="66" ht="12.75">
      <c r="A66" s="8"/>
    </row>
  </sheetData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petsch</dc:creator>
  <cp:keywords/>
  <dc:description/>
  <cp:lastModifiedBy>ich</cp:lastModifiedBy>
  <cp:lastPrinted>2003-10-23T07:13:23Z</cp:lastPrinted>
  <dcterms:created xsi:type="dcterms:W3CDTF">2002-07-08T07:28:44Z</dcterms:created>
  <dcterms:modified xsi:type="dcterms:W3CDTF">2003-10-23T07:16:33Z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